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/>
  <xr:revisionPtr revIDLastSave="0" documentId="8_{80D318EF-9F1D-49FF-9C6C-8B9BFA89F6D3}" xr6:coauthVersionLast="47" xr6:coauthVersionMax="47" xr10:uidLastSave="{00000000-0000-0000-0000-000000000000}"/>
  <bookViews>
    <workbookView xWindow="-110" yWindow="-110" windowWidth="19420" windowHeight="10420" tabRatio="514" xr2:uid="{00000000-000D-0000-FFFF-FFFF00000000}"/>
  </bookViews>
  <sheets>
    <sheet name="Profit Margin Calcs" sheetId="11" r:id="rId1"/>
    <sheet name="Cover Page" sheetId="10" state="hidden" r:id="rId2"/>
    <sheet name="Profit Margin" sheetId="9" state="hidden" r:id="rId3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1">'Cover Page'!$A$1:$P$24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1" l="1"/>
  <c r="J6" i="11"/>
  <c r="I6" i="11"/>
  <c r="H6" i="11"/>
  <c r="G6" i="11"/>
  <c r="F6" i="11"/>
  <c r="E6" i="11"/>
  <c r="J5" i="9"/>
  <c r="J10" i="9" s="1"/>
  <c r="E5" i="9"/>
  <c r="G17" i="11" l="1"/>
  <c r="E17" i="11"/>
  <c r="F17" i="11"/>
  <c r="H17" i="11"/>
  <c r="I17" i="11"/>
  <c r="J17" i="11"/>
  <c r="J14" i="9"/>
  <c r="J18" i="9" s="1"/>
  <c r="J19" i="9" s="1"/>
  <c r="J11" i="9"/>
  <c r="J6" i="9"/>
  <c r="E10" i="9"/>
  <c r="E11" i="9" s="1"/>
  <c r="E6" i="9"/>
  <c r="F5" i="9"/>
  <c r="E14" i="9" l="1"/>
  <c r="F10" i="9"/>
  <c r="F11" i="9" s="1"/>
  <c r="F6" i="9"/>
  <c r="G5" i="9"/>
  <c r="G10" i="9" l="1"/>
  <c r="G11" i="9" s="1"/>
  <c r="G6" i="9"/>
  <c r="F14" i="9"/>
  <c r="I5" i="9"/>
  <c r="H5" i="9"/>
  <c r="I10" i="9" l="1"/>
  <c r="I11" i="9" s="1"/>
  <c r="I6" i="9"/>
  <c r="H10" i="9"/>
  <c r="H11" i="9" s="1"/>
  <c r="H6" i="9"/>
  <c r="G14" i="9" l="1"/>
  <c r="H14" i="9" l="1"/>
  <c r="I14" i="9" l="1"/>
  <c r="E18" i="9" l="1"/>
  <c r="E19" i="9" s="1"/>
  <c r="F18" i="9"/>
  <c r="F19" i="9" s="1"/>
  <c r="G18" i="9"/>
  <c r="G19" i="9" s="1"/>
  <c r="H18" i="9"/>
  <c r="I18" i="9"/>
  <c r="I19" i="9" s="1"/>
  <c r="H19" i="9" l="1"/>
</calcChain>
</file>

<file path=xl/sharedStrings.xml><?xml version="1.0" encoding="utf-8"?>
<sst xmlns="http://schemas.openxmlformats.org/spreadsheetml/2006/main" count="53" uniqueCount="40">
  <si>
    <t>Revenue</t>
  </si>
  <si>
    <t>Cost of Goods Sold (COGS)</t>
  </si>
  <si>
    <t>Gross Profit</t>
  </si>
  <si>
    <t>Depreciation &amp; Amortization</t>
  </si>
  <si>
    <t>Interest</t>
  </si>
  <si>
    <t>Net Earnings</t>
  </si>
  <si>
    <t>General &amp; Administrative</t>
  </si>
  <si>
    <t>Marketing, Advertising &amp; Promotion</t>
  </si>
  <si>
    <t>Year 1</t>
  </si>
  <si>
    <t>Year 2</t>
  </si>
  <si>
    <t>Year 3</t>
  </si>
  <si>
    <t>Year 4</t>
  </si>
  <si>
    <t>Year 5</t>
  </si>
  <si>
    <t>Current Taxes</t>
  </si>
  <si>
    <t>Gross Profit Margin</t>
  </si>
  <si>
    <t>Net Profit Margin</t>
  </si>
  <si>
    <t>Profit Margin Template</t>
  </si>
  <si>
    <t>https://corporatefinanceinstitute.com/</t>
  </si>
  <si>
    <t>Strictly Confidential</t>
  </si>
  <si>
    <t>Notes</t>
  </si>
  <si>
    <t>This Excel model is for educational purposes only and should not be used for any other reason.</t>
  </si>
  <si>
    <t>All content is Copyright material of CFI Education Inc.</t>
  </si>
  <si>
    <t>© 2019 CFI Education Inc.</t>
  </si>
  <si>
    <t xml:space="preserve">All rights reserved.  The contents of this publication, including but not limited to all written material, content layout, images, formulas, and code, are protected under international copyright and trademark laws.  </t>
  </si>
  <si>
    <t xml:space="preserve">No part of this publication may be modified, manipulated, reproduced, distributed, or transmitted in any form by any means, including photocopying, recording, or other electronic or mechanical methods, </t>
  </si>
  <si>
    <t>without prior written permission of the publisher, except in the case of certain noncommercial uses permitted by copyright law.</t>
  </si>
  <si>
    <t>Year 6</t>
  </si>
  <si>
    <t>LESS</t>
  </si>
  <si>
    <t>Earnings before interest &amp; taxes</t>
  </si>
  <si>
    <t>Earnings before depreciation etc</t>
  </si>
  <si>
    <t>Earnings before depreciation &amp; taxes</t>
  </si>
  <si>
    <t>Expenses e.g. Marketing, Advertising &amp; Promotion (example only)</t>
  </si>
  <si>
    <t>General &amp; Administrative (example only)</t>
  </si>
  <si>
    <t>*Approved ex-manufacturer price (AEMP):</t>
  </si>
  <si>
    <t>*Cost of Goods Sold (COGS):</t>
  </si>
  <si>
    <t>Fee Waivers - Submission Services</t>
  </si>
  <si>
    <t xml:space="preserve">                                                              </t>
  </si>
  <si>
    <t>Only cells highlighted in blue are editable (formula cells are locked)</t>
  </si>
  <si>
    <t>Freight (example only)</t>
  </si>
  <si>
    <t>For Pricing/List Management Waivers only - Profit Margin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</si>
</sst>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_-;\(#,##0\)_-;_-* &quot;-&quot;_-;_-@_-"/>
    <numFmt numFmtId="166" formatCode="0.0%"/>
    <numFmt numFmtId="167" formatCode="0\F"/>
    <numFmt numFmtId="168" formatCode="_-* #,##0.00_-;\(#,##0.00\)_-;_-* &quot;-&quot;_-;_-@_-"/>
    <numFmt numFmtId="169" formatCode="#,##0.00_ ;[Red]\-#,##0.00\ 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1"/>
      <color indexed="9"/>
      <name val="Symbol"/>
      <family val="1"/>
      <charset val="2"/>
    </font>
    <font>
      <sz val="10"/>
      <color indexed="8"/>
      <name val="Arial"/>
      <family val="2"/>
    </font>
    <font>
      <b/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name val="Open Sans"/>
      <family val="2"/>
    </font>
    <font>
      <b/>
      <sz val="10"/>
      <color theme="1"/>
      <name val="Open Sans"/>
      <family val="2"/>
    </font>
    <font>
      <b/>
      <sz val="10"/>
      <color rgb="FF0000FF"/>
      <name val="Open Sans"/>
      <family val="2"/>
    </font>
    <font>
      <sz val="10"/>
      <color rgb="FF0000FF"/>
      <name val="Open Sans"/>
      <family val="2"/>
    </font>
    <font>
      <b/>
      <sz val="10"/>
      <name val="Open Sans"/>
      <family val="2"/>
    </font>
    <font>
      <i/>
      <sz val="10"/>
      <name val="Open Sans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2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"/>
      <name val="Arial"/>
      <family val="2"/>
    </font>
    <font>
      <sz val="11"/>
      <color theme="0"/>
      <name val="Arial Narrow"/>
      <family val="2"/>
    </font>
    <font>
      <b/>
      <i/>
      <sz val="10"/>
      <name val="Open Sans"/>
      <family val="2"/>
    </font>
    <font>
      <sz val="10"/>
      <color rgb="FFFF0000"/>
      <name val="Open Sans"/>
      <family val="2"/>
    </font>
    <font>
      <b/>
      <sz val="14"/>
      <color theme="1"/>
      <name val="Open Sans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132E5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3" fillId="0" borderId="0" applyAlignment="0"/>
    <xf numFmtId="0" fontId="4" fillId="0" borderId="0" applyAlignment="0"/>
    <xf numFmtId="0" fontId="5" fillId="2" borderId="0" applyAlignment="0"/>
    <xf numFmtId="0" fontId="6" fillId="3" borderId="0" applyAlignment="0"/>
    <xf numFmtId="0" fontId="7" fillId="4" borderId="0" applyAlignment="0"/>
    <xf numFmtId="0" fontId="8" fillId="5" borderId="0" applyAlignment="0"/>
    <xf numFmtId="0" fontId="9" fillId="0" borderId="0" applyAlignment="0"/>
    <xf numFmtId="0" fontId="10" fillId="0" borderId="0" applyAlignment="0"/>
    <xf numFmtId="0" fontId="11" fillId="0" borderId="0" applyAlignment="0"/>
    <xf numFmtId="0" fontId="12" fillId="0" borderId="0" applyAlignment="0"/>
    <xf numFmtId="0" fontId="13" fillId="0" borderId="0" applyAlignment="0"/>
    <xf numFmtId="0" fontId="12" fillId="0" borderId="0" applyAlignment="0">
      <alignment wrapText="1"/>
    </xf>
    <xf numFmtId="0" fontId="14" fillId="0" borderId="0" applyAlignment="0"/>
    <xf numFmtId="0" fontId="15" fillId="0" borderId="0" applyAlignment="0"/>
    <xf numFmtId="0" fontId="16" fillId="0" borderId="0" applyAlignment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53">
    <xf numFmtId="0" fontId="0" fillId="0" borderId="0" xfId="0" applyFont="1"/>
    <xf numFmtId="165" fontId="19" fillId="0" borderId="0" xfId="19" applyNumberFormat="1" applyFont="1" applyProtection="1">
      <protection locked="0"/>
    </xf>
    <xf numFmtId="165" fontId="20" fillId="6" borderId="0" xfId="19" applyNumberFormat="1" applyFont="1" applyFill="1" applyBorder="1" applyProtection="1">
      <protection locked="0"/>
    </xf>
    <xf numFmtId="165" fontId="21" fillId="6" borderId="0" xfId="19" applyNumberFormat="1" applyFont="1" applyFill="1" applyBorder="1" applyProtection="1">
      <protection locked="0"/>
    </xf>
    <xf numFmtId="167" fontId="20" fillId="6" borderId="0" xfId="19" applyNumberFormat="1" applyFont="1" applyFill="1" applyAlignment="1" applyProtection="1">
      <alignment horizontal="right"/>
      <protection locked="0"/>
    </xf>
    <xf numFmtId="165" fontId="19" fillId="0" borderId="1" xfId="19" applyNumberFormat="1" applyFont="1" applyBorder="1" applyProtection="1">
      <protection locked="0"/>
    </xf>
    <xf numFmtId="165" fontId="22" fillId="0" borderId="0" xfId="19" applyNumberFormat="1" applyFont="1" applyProtection="1">
      <protection locked="0"/>
    </xf>
    <xf numFmtId="165" fontId="23" fillId="7" borderId="0" xfId="19" applyNumberFormat="1" applyFont="1" applyFill="1" applyProtection="1">
      <protection locked="0"/>
    </xf>
    <xf numFmtId="165" fontId="19" fillId="0" borderId="0" xfId="19" applyNumberFormat="1" applyFont="1" applyBorder="1" applyProtection="1">
      <protection locked="0"/>
    </xf>
    <xf numFmtId="165" fontId="24" fillId="7" borderId="0" xfId="19" applyNumberFormat="1" applyFont="1" applyFill="1" applyBorder="1" applyProtection="1">
      <protection locked="0"/>
    </xf>
    <xf numFmtId="165" fontId="22" fillId="0" borderId="1" xfId="19" applyNumberFormat="1" applyFont="1" applyBorder="1" applyProtection="1">
      <protection locked="0"/>
    </xf>
    <xf numFmtId="165" fontId="25" fillId="0" borderId="1" xfId="19" applyNumberFormat="1" applyFont="1" applyBorder="1" applyProtection="1">
      <protection locked="0"/>
    </xf>
    <xf numFmtId="165" fontId="26" fillId="0" borderId="0" xfId="19" applyNumberFormat="1" applyFont="1" applyBorder="1" applyProtection="1">
      <protection locked="0"/>
    </xf>
    <xf numFmtId="9" fontId="26" fillId="0" borderId="0" xfId="20" applyFont="1" applyBorder="1" applyProtection="1">
      <protection locked="0"/>
    </xf>
    <xf numFmtId="165" fontId="24" fillId="7" borderId="0" xfId="19" applyNumberFormat="1" applyFont="1" applyFill="1" applyProtection="1">
      <protection locked="0"/>
    </xf>
    <xf numFmtId="165" fontId="22" fillId="0" borderId="0" xfId="19" applyNumberFormat="1" applyFont="1" applyBorder="1" applyProtection="1">
      <protection locked="0"/>
    </xf>
    <xf numFmtId="165" fontId="21" fillId="0" borderId="0" xfId="19" applyNumberFormat="1" applyFont="1" applyBorder="1" applyProtection="1">
      <protection locked="0"/>
    </xf>
    <xf numFmtId="165" fontId="25" fillId="0" borderId="0" xfId="19" applyNumberFormat="1" applyFont="1" applyBorder="1" applyProtection="1">
      <protection locked="0"/>
    </xf>
    <xf numFmtId="165" fontId="22" fillId="0" borderId="2" xfId="19" applyNumberFormat="1" applyFont="1" applyBorder="1" applyProtection="1">
      <protection locked="0"/>
    </xf>
    <xf numFmtId="165" fontId="25" fillId="0" borderId="2" xfId="19" applyNumberFormat="1" applyFont="1" applyBorder="1" applyProtection="1">
      <protection locked="0"/>
    </xf>
    <xf numFmtId="166" fontId="26" fillId="0" borderId="0" xfId="20" applyNumberFormat="1" applyFont="1" applyBorder="1" applyProtection="1">
      <protection locked="0"/>
    </xf>
    <xf numFmtId="0" fontId="2" fillId="8" borderId="0" xfId="23" applyFont="1" applyFill="1"/>
    <xf numFmtId="0" fontId="2" fillId="0" borderId="0" xfId="23" applyFont="1" applyFill="1" applyBorder="1"/>
    <xf numFmtId="0" fontId="29" fillId="0" borderId="0" xfId="23" applyFont="1" applyFill="1" applyBorder="1" applyProtection="1">
      <protection locked="0"/>
    </xf>
    <xf numFmtId="0" fontId="30" fillId="0" borderId="0" xfId="23" applyFont="1" applyFill="1" applyBorder="1" applyAlignment="1">
      <alignment horizontal="right"/>
    </xf>
    <xf numFmtId="0" fontId="2" fillId="0" borderId="0" xfId="23" applyFont="1" applyFill="1" applyBorder="1" applyProtection="1">
      <protection locked="0"/>
    </xf>
    <xf numFmtId="0" fontId="1" fillId="0" borderId="0" xfId="23"/>
    <xf numFmtId="0" fontId="2" fillId="0" borderId="1" xfId="23" applyFont="1" applyFill="1" applyBorder="1"/>
    <xf numFmtId="0" fontId="31" fillId="0" borderId="0" xfId="24" applyFont="1" applyFill="1" applyBorder="1"/>
    <xf numFmtId="0" fontId="32" fillId="6" borderId="0" xfId="23" applyFont="1" applyFill="1" applyBorder="1"/>
    <xf numFmtId="0" fontId="2" fillId="6" borderId="0" xfId="23" applyFont="1" applyFill="1" applyBorder="1"/>
    <xf numFmtId="0" fontId="2" fillId="9" borderId="0" xfId="23" applyFont="1" applyFill="1"/>
    <xf numFmtId="0" fontId="32" fillId="6" borderId="0" xfId="23" applyFont="1" applyFill="1"/>
    <xf numFmtId="165" fontId="33" fillId="0" borderId="0" xfId="19" applyNumberFormat="1" applyFont="1" applyBorder="1" applyProtection="1">
      <protection locked="0"/>
    </xf>
    <xf numFmtId="165" fontId="24" fillId="10" borderId="0" xfId="19" applyNumberFormat="1" applyFont="1" applyFill="1" applyProtection="1">
      <protection locked="0"/>
    </xf>
    <xf numFmtId="10" fontId="26" fillId="0" borderId="0" xfId="20" applyNumberFormat="1" applyFont="1" applyBorder="1" applyProtection="1"/>
    <xf numFmtId="168" fontId="24" fillId="10" borderId="0" xfId="19" applyNumberFormat="1" applyFont="1" applyFill="1" applyBorder="1" applyAlignment="1" applyProtection="1">
      <alignment horizontal="right"/>
      <protection locked="0"/>
    </xf>
    <xf numFmtId="165" fontId="35" fillId="0" borderId="0" xfId="19" applyNumberFormat="1" applyFont="1" applyBorder="1" applyProtection="1">
      <protection locked="0"/>
    </xf>
    <xf numFmtId="165" fontId="19" fillId="10" borderId="0" xfId="19" applyNumberFormat="1" applyFont="1" applyFill="1" applyProtection="1">
      <protection locked="0"/>
    </xf>
    <xf numFmtId="165" fontId="26" fillId="10" borderId="0" xfId="19" applyNumberFormat="1" applyFont="1" applyFill="1" applyBorder="1" applyProtection="1">
      <protection locked="0"/>
    </xf>
    <xf numFmtId="165" fontId="19" fillId="10" borderId="0" xfId="19" applyNumberFormat="1" applyFont="1" applyFill="1" applyBorder="1" applyProtection="1">
      <protection locked="0"/>
    </xf>
    <xf numFmtId="165" fontId="36" fillId="0" borderId="0" xfId="19" applyNumberFormat="1" applyFont="1" applyBorder="1" applyProtection="1">
      <protection locked="0"/>
    </xf>
    <xf numFmtId="165" fontId="37" fillId="0" borderId="0" xfId="19" applyNumberFormat="1" applyFont="1" applyBorder="1" applyProtection="1">
      <protection locked="0"/>
    </xf>
    <xf numFmtId="165" fontId="38" fillId="0" borderId="0" xfId="19" applyNumberFormat="1" applyFont="1" applyProtection="1">
      <protection locked="0"/>
    </xf>
    <xf numFmtId="165" fontId="26" fillId="11" borderId="0" xfId="19" applyNumberFormat="1" applyFont="1" applyFill="1" applyBorder="1" applyProtection="1">
      <protection locked="0"/>
    </xf>
    <xf numFmtId="10" fontId="26" fillId="11" borderId="0" xfId="20" applyNumberFormat="1" applyFont="1" applyFill="1" applyBorder="1" applyProtection="1"/>
    <xf numFmtId="165" fontId="19" fillId="11" borderId="0" xfId="19" applyNumberFormat="1" applyFont="1" applyFill="1" applyProtection="1">
      <protection locked="0"/>
    </xf>
    <xf numFmtId="165" fontId="39" fillId="0" borderId="0" xfId="19" applyNumberFormat="1" applyFont="1" applyProtection="1">
      <protection locked="0"/>
    </xf>
    <xf numFmtId="10" fontId="34" fillId="0" borderId="0" xfId="25" applyNumberFormat="1" applyFont="1" applyFill="1" applyBorder="1" applyAlignment="1" applyProtection="1">
      <alignment horizontal="right"/>
    </xf>
    <xf numFmtId="169" fontId="23" fillId="10" borderId="0" xfId="19" applyNumberFormat="1" applyFont="1" applyFill="1" applyProtection="1">
      <protection locked="0"/>
    </xf>
    <xf numFmtId="169" fontId="24" fillId="10" borderId="0" xfId="19" applyNumberFormat="1" applyFont="1" applyFill="1" applyBorder="1" applyProtection="1">
      <protection locked="0"/>
    </xf>
    <xf numFmtId="169" fontId="25" fillId="0" borderId="1" xfId="19" applyNumberFormat="1" applyFont="1" applyBorder="1" applyProtection="1"/>
    <xf numFmtId="165" fontId="19" fillId="0" borderId="0" xfId="19" applyNumberFormat="1" applyFont="1" applyProtection="1"/>
  </cellXfs>
  <cellStyles count="26">
    <cellStyle name="ChartingText" xfId="14" xr:uid="{00000000-0005-0000-0000-000000000000}"/>
    <cellStyle name="CHPTop" xfId="15" xr:uid="{00000000-0005-0000-0000-000001000000}"/>
    <cellStyle name="ColumnHeaderNormal" xfId="6" xr:uid="{00000000-0005-0000-0000-000002000000}"/>
    <cellStyle name="Comma 2" xfId="17" xr:uid="{00000000-0005-0000-0000-000004000000}"/>
    <cellStyle name="Comma 3" xfId="19" xr:uid="{00000000-0005-0000-0000-000005000000}"/>
    <cellStyle name="Hyperlink 2 2" xfId="24" xr:uid="{272FF22C-847B-4BAB-9EF2-0389EDD87DED}"/>
    <cellStyle name="Hyperlink 3" xfId="22" xr:uid="{00000000-0005-0000-0000-000006000000}"/>
    <cellStyle name="Invisible" xfId="13" xr:uid="{00000000-0005-0000-0000-000007000000}"/>
    <cellStyle name="NewColumnHeaderNormal" xfId="4" xr:uid="{00000000-0005-0000-0000-000008000000}"/>
    <cellStyle name="NewSectionHeaderNormal" xfId="3" xr:uid="{00000000-0005-0000-0000-000009000000}"/>
    <cellStyle name="NewTitleNormal" xfId="2" xr:uid="{00000000-0005-0000-0000-00000A000000}"/>
    <cellStyle name="Normal" xfId="0" builtinId="0"/>
    <cellStyle name="Normal 2" xfId="16" xr:uid="{00000000-0005-0000-0000-00000C000000}"/>
    <cellStyle name="Normal 2 2 2" xfId="23" xr:uid="{DF4059A5-EADE-4B9E-8DD6-845CAA87D2E1}"/>
    <cellStyle name="Normal 3" xfId="21" xr:uid="{00000000-0005-0000-0000-00000D000000}"/>
    <cellStyle name="Percent" xfId="25" builtinId="5"/>
    <cellStyle name="Percent 2" xfId="18" xr:uid="{00000000-0005-0000-0000-00000E000000}"/>
    <cellStyle name="Percent 3" xfId="20" xr:uid="{00000000-0005-0000-0000-00000F000000}"/>
    <cellStyle name="SectionHeaderNormal" xfId="5" xr:uid="{00000000-0005-0000-0000-000010000000}"/>
    <cellStyle name="SubScript" xfId="9" xr:uid="{00000000-0005-0000-0000-000011000000}"/>
    <cellStyle name="SuperScript" xfId="8" xr:uid="{00000000-0005-0000-0000-000012000000}"/>
    <cellStyle name="TextBold" xfId="10" xr:uid="{00000000-0005-0000-0000-000013000000}"/>
    <cellStyle name="TextItalic" xfId="11" xr:uid="{00000000-0005-0000-0000-000014000000}"/>
    <cellStyle name="TextNormal" xfId="7" xr:uid="{00000000-0005-0000-0000-000015000000}"/>
    <cellStyle name="TitleNormal" xfId="1" xr:uid="{00000000-0005-0000-0000-000016000000}"/>
    <cellStyle name="Total" xfId="12" builtinId="25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A4040"/>
      <rgbColor rgb="00FFFFEB"/>
      <rgbColor rgb="00EEEEEE"/>
      <rgbColor rgb="00F0F0DC"/>
      <rgbColor rgb="00993366"/>
      <rgbColor rgb="00F5F5E1"/>
      <rgbColor rgb="00004080"/>
    </indexedColors>
    <mruColors>
      <color rgb="FF132E57"/>
      <color rgb="FF0000FF"/>
      <color rgb="FFED942D"/>
      <color rgb="FFFA621C"/>
      <color rgb="FF1E8496"/>
      <color rgb="FF1E8432"/>
      <color rgb="FFADC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714374</xdr:colOff>
      <xdr:row>3</xdr:row>
      <xdr:rowOff>19050</xdr:rowOff>
    </xdr:from>
    <xdr:ext cx="3446303" cy="154051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7E350D-22E4-4239-860A-5579DB0A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294" y="745490"/>
          <a:ext cx="3446303" cy="15405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4414-0D2E-47DD-A095-124802B8E639}">
  <dimension ref="C1:K23"/>
  <sheetViews>
    <sheetView showGridLines="0" tabSelected="1" zoomScaleNormal="100" workbookViewId="0">
      <selection activeCell="D23" sqref="D23"/>
    </sheetView>
  </sheetViews>
  <sheetFormatPr defaultColWidth="9.1796875" defaultRowHeight="14.5" x14ac:dyDescent="0.4"/>
  <cols>
    <col min="1" max="1" width="9.1796875" style="1"/>
    <col min="2" max="2" width="4.26953125" style="1" customWidth="1"/>
    <col min="3" max="3" width="47.7265625" style="1" customWidth="1"/>
    <col min="4" max="4" width="17.1796875" style="1" customWidth="1"/>
    <col min="5" max="5" width="12.1796875" style="1" customWidth="1"/>
    <col min="6" max="6" width="12.26953125" style="1" customWidth="1"/>
    <col min="7" max="7" width="12.453125" style="1" customWidth="1"/>
    <col min="8" max="8" width="11" style="1" customWidth="1"/>
    <col min="9" max="9" width="10.81640625" style="1" customWidth="1"/>
    <col min="10" max="10" width="11.7265625" style="1" customWidth="1"/>
    <col min="11" max="11" width="10.7265625" style="1" customWidth="1"/>
    <col min="12" max="16384" width="9.1796875" style="1"/>
  </cols>
  <sheetData>
    <row r="1" spans="3:10" ht="20.5" x14ac:dyDescent="0.55000000000000004">
      <c r="C1" s="37" t="s">
        <v>35</v>
      </c>
    </row>
    <row r="2" spans="3:10" ht="20.5" x14ac:dyDescent="0.55000000000000004">
      <c r="C2" s="37"/>
      <c r="F2" s="1" t="s">
        <v>37</v>
      </c>
    </row>
    <row r="3" spans="3:10" x14ac:dyDescent="0.4">
      <c r="C3" s="2" t="s">
        <v>16</v>
      </c>
      <c r="D3" s="3"/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26</v>
      </c>
    </row>
    <row r="4" spans="3:10" x14ac:dyDescent="0.4">
      <c r="C4" s="6" t="s">
        <v>0</v>
      </c>
      <c r="D4" s="6"/>
      <c r="E4" s="49"/>
      <c r="F4" s="49"/>
      <c r="G4" s="49"/>
      <c r="H4" s="49"/>
      <c r="I4" s="49"/>
      <c r="J4" s="49"/>
    </row>
    <row r="5" spans="3:10" x14ac:dyDescent="0.4">
      <c r="C5" s="8" t="s">
        <v>1</v>
      </c>
      <c r="D5" s="8"/>
      <c r="E5" s="50"/>
      <c r="F5" s="50"/>
      <c r="G5" s="50"/>
      <c r="H5" s="50"/>
      <c r="I5" s="50"/>
      <c r="J5" s="50"/>
    </row>
    <row r="6" spans="3:10" x14ac:dyDescent="0.4">
      <c r="C6" s="10" t="s">
        <v>2</v>
      </c>
      <c r="D6" s="10"/>
      <c r="E6" s="51">
        <f t="shared" ref="E6:J6" si="0">E4-E5</f>
        <v>0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0</v>
      </c>
    </row>
    <row r="7" spans="3:10" x14ac:dyDescent="0.4">
      <c r="C7" s="33" t="s">
        <v>27</v>
      </c>
      <c r="D7" s="12"/>
      <c r="E7" s="13"/>
      <c r="F7" s="13"/>
      <c r="G7" s="13"/>
      <c r="H7" s="13"/>
      <c r="I7" s="12"/>
      <c r="J7" s="12"/>
    </row>
    <row r="8" spans="3:10" x14ac:dyDescent="0.4">
      <c r="C8" s="38" t="s">
        <v>31</v>
      </c>
      <c r="D8" s="39"/>
      <c r="E8" s="34"/>
      <c r="F8" s="34"/>
      <c r="G8" s="34"/>
      <c r="H8" s="34"/>
      <c r="I8" s="34"/>
      <c r="J8" s="34"/>
    </row>
    <row r="9" spans="3:10" x14ac:dyDescent="0.4">
      <c r="C9" s="38" t="s">
        <v>32</v>
      </c>
      <c r="D9" s="39"/>
      <c r="E9" s="34"/>
      <c r="F9" s="34"/>
      <c r="G9" s="34"/>
      <c r="H9" s="34"/>
      <c r="I9" s="34"/>
      <c r="J9" s="34"/>
    </row>
    <row r="10" spans="3:10" x14ac:dyDescent="0.4">
      <c r="C10" s="38" t="s">
        <v>38</v>
      </c>
      <c r="D10" s="39"/>
      <c r="E10" s="34"/>
      <c r="F10" s="34"/>
      <c r="G10" s="34"/>
      <c r="H10" s="34"/>
      <c r="I10" s="34"/>
      <c r="J10" s="34"/>
    </row>
    <row r="11" spans="3:10" x14ac:dyDescent="0.4">
      <c r="C11" s="38"/>
      <c r="D11" s="39"/>
      <c r="E11" s="34"/>
      <c r="F11" s="34"/>
      <c r="G11" s="34"/>
      <c r="H11" s="34"/>
      <c r="I11" s="34"/>
      <c r="J11" s="34"/>
    </row>
    <row r="12" spans="3:10" x14ac:dyDescent="0.4">
      <c r="C12" s="38"/>
      <c r="D12" s="39"/>
      <c r="E12" s="34"/>
      <c r="F12" s="34"/>
      <c r="G12" s="34"/>
      <c r="H12" s="34"/>
      <c r="I12" s="34"/>
      <c r="J12" s="34"/>
    </row>
    <row r="13" spans="3:10" x14ac:dyDescent="0.4">
      <c r="C13" s="38"/>
      <c r="D13" s="39"/>
      <c r="E13" s="34"/>
      <c r="F13" s="34"/>
      <c r="G13" s="34"/>
      <c r="H13" s="34"/>
      <c r="I13" s="34"/>
      <c r="J13" s="34"/>
    </row>
    <row r="14" spans="3:10" x14ac:dyDescent="0.4">
      <c r="C14" s="38"/>
      <c r="D14" s="39"/>
      <c r="E14" s="34"/>
      <c r="F14" s="34"/>
      <c r="G14" s="34"/>
      <c r="H14" s="34"/>
      <c r="I14" s="34"/>
      <c r="J14" s="34"/>
    </row>
    <row r="15" spans="3:10" x14ac:dyDescent="0.4">
      <c r="C15" s="38"/>
      <c r="D15" s="39" t="s">
        <v>36</v>
      </c>
      <c r="E15" s="34"/>
      <c r="F15" s="34"/>
      <c r="G15" s="34"/>
      <c r="H15" s="34"/>
      <c r="I15" s="34"/>
      <c r="J15" s="34"/>
    </row>
    <row r="16" spans="3:10" x14ac:dyDescent="0.4">
      <c r="C16" s="40"/>
      <c r="D16" s="38"/>
      <c r="E16" s="34"/>
      <c r="F16" s="34"/>
      <c r="G16" s="34"/>
      <c r="H16" s="34"/>
      <c r="I16" s="34"/>
      <c r="J16" s="34"/>
    </row>
    <row r="17" spans="3:11" x14ac:dyDescent="0.4">
      <c r="C17" s="10" t="s">
        <v>30</v>
      </c>
      <c r="D17" s="5"/>
      <c r="E17" s="51">
        <f t="shared" ref="E17:J17" si="1">E6-SUM(E8:E16)</f>
        <v>0</v>
      </c>
      <c r="F17" s="51">
        <f t="shared" si="1"/>
        <v>0</v>
      </c>
      <c r="G17" s="51">
        <f t="shared" si="1"/>
        <v>0</v>
      </c>
      <c r="H17" s="51">
        <f t="shared" si="1"/>
        <v>0</v>
      </c>
      <c r="I17" s="51">
        <f t="shared" si="1"/>
        <v>0</v>
      </c>
      <c r="J17" s="51">
        <f t="shared" si="1"/>
        <v>0</v>
      </c>
      <c r="K17" s="52">
        <f>AVERAGE(E17:J17)</f>
        <v>0</v>
      </c>
    </row>
    <row r="18" spans="3:11" x14ac:dyDescent="0.4">
      <c r="C18" s="12"/>
      <c r="D18" s="12"/>
      <c r="E18" s="35"/>
      <c r="F18" s="35"/>
      <c r="G18" s="35"/>
      <c r="H18" s="35"/>
      <c r="I18" s="35"/>
      <c r="J18" s="35"/>
    </row>
    <row r="19" spans="3:11" x14ac:dyDescent="0.4">
      <c r="C19" s="44"/>
      <c r="D19" s="44"/>
      <c r="E19" s="45"/>
      <c r="F19" s="45"/>
      <c r="G19" s="45"/>
      <c r="H19" s="45"/>
      <c r="I19" s="45"/>
      <c r="J19" s="45"/>
      <c r="K19" s="46"/>
    </row>
    <row r="20" spans="3:11" ht="18.5" x14ac:dyDescent="0.45">
      <c r="C20" s="41" t="s">
        <v>39</v>
      </c>
      <c r="D20" s="42"/>
      <c r="E20" s="43"/>
      <c r="F20" s="43"/>
      <c r="G20" s="43"/>
    </row>
    <row r="21" spans="3:11" x14ac:dyDescent="0.4">
      <c r="C21" s="8" t="s">
        <v>33</v>
      </c>
      <c r="D21" s="36"/>
    </row>
    <row r="22" spans="3:11" x14ac:dyDescent="0.4">
      <c r="C22" s="8" t="s">
        <v>34</v>
      </c>
      <c r="D22" s="36"/>
    </row>
    <row r="23" spans="3:11" x14ac:dyDescent="0.4">
      <c r="C23" s="47"/>
      <c r="D23" s="48"/>
    </row>
  </sheetData>
  <conditionalFormatting sqref="E3:I3">
    <cfRule type="containsText" dxfId="7" priority="5" operator="containsText" text="OK">
      <formula>NOT(ISERROR(SEARCH("OK",E3)))</formula>
    </cfRule>
    <cfRule type="containsText" dxfId="6" priority="6" operator="containsText" text="ERROR">
      <formula>NOT(ISERROR(SEARCH("ERROR",E3)))</formula>
    </cfRule>
  </conditionalFormatting>
  <conditionalFormatting sqref="J3">
    <cfRule type="containsText" dxfId="5" priority="3" operator="containsText" text="OK">
      <formula>NOT(ISERROR(SEARCH("OK",J3)))</formula>
    </cfRule>
    <cfRule type="containsText" dxfId="4" priority="4" operator="containsText" text="ERROR">
      <formula>NOT(ISERROR(SEARCH("ERROR",J3)))</formula>
    </cfRule>
  </conditionalFormatting>
  <pageMargins left="0.7" right="0.7" top="0.75" bottom="0.75" header="0.3" footer="0.3"/>
  <pageSetup scale="61" orientation="landscape" r:id="rId1"/>
  <ignoredErrors>
    <ignoredError sqref="E6:J6 E7:J7 E17:K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6544-5F8B-4777-AC52-C5A8CF377C3D}">
  <dimension ref="B1:O44"/>
  <sheetViews>
    <sheetView showGridLines="0" zoomScaleNormal="100" workbookViewId="0"/>
  </sheetViews>
  <sheetFormatPr defaultColWidth="9.1796875" defaultRowHeight="14" x14ac:dyDescent="0.3"/>
  <cols>
    <col min="1" max="2" width="11" style="21" customWidth="1"/>
    <col min="3" max="3" width="33.1796875" style="21" customWidth="1"/>
    <col min="4" max="22" width="11" style="21" customWidth="1"/>
    <col min="23" max="25" width="9.1796875" style="21"/>
    <col min="26" max="26" width="9.1796875" style="21" customWidth="1"/>
    <col min="27" max="16384" width="9.1796875" style="21"/>
  </cols>
  <sheetData>
    <row r="1" spans="2:15" ht="19.5" customHeight="1" x14ac:dyDescent="0.3"/>
    <row r="2" spans="2:15" ht="19.5" customHeight="1" x14ac:dyDescent="0.3"/>
    <row r="3" spans="2:15" ht="19.5" customHeigh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2:15" ht="19.5" customHeigh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2:15" ht="19.5" customHeigh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2:15" ht="19.5" customHeight="1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19.5" customHeight="1" x14ac:dyDescent="0.3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2:15" ht="19.5" customHeight="1" x14ac:dyDescent="0.3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2:15" ht="19.5" customHeight="1" x14ac:dyDescent="0.3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2:15" ht="19.5" customHeight="1" x14ac:dyDescent="0.3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2:15" ht="19.5" customHeight="1" x14ac:dyDescent="0.3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2:15" ht="27" x14ac:dyDescent="0.5">
      <c r="B12" s="22"/>
      <c r="C12" s="23" t="s">
        <v>16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4" t="s">
        <v>18</v>
      </c>
      <c r="O12" s="22"/>
    </row>
    <row r="13" spans="2:15" ht="19.5" customHeight="1" x14ac:dyDescent="0.3">
      <c r="B13" s="22"/>
      <c r="C13" s="2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2:15" ht="19.5" customHeight="1" x14ac:dyDescent="0.35">
      <c r="B14" s="22"/>
      <c r="C14" s="26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2:15" ht="19.5" customHeight="1" x14ac:dyDescent="0.35">
      <c r="B15" s="22"/>
      <c r="C15" s="26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2:15" ht="19.5" customHeight="1" x14ac:dyDescent="0.3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2:15" ht="19.5" customHeight="1" x14ac:dyDescent="0.3">
      <c r="B17" s="22"/>
      <c r="C17" s="22" t="s">
        <v>19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2:15" ht="19.5" customHeight="1" x14ac:dyDescent="0.3">
      <c r="B18" s="22"/>
      <c r="C18" s="27" t="s">
        <v>20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2"/>
    </row>
    <row r="19" spans="2:15" ht="19.5" customHeight="1" x14ac:dyDescent="0.3">
      <c r="B19" s="22"/>
      <c r="C19" s="22" t="s">
        <v>21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2:15" ht="19.5" customHeight="1" x14ac:dyDescent="0.3">
      <c r="B20" s="22"/>
      <c r="C20" s="28" t="s">
        <v>17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5" ht="19.5" customHeight="1" x14ac:dyDescent="0.3">
      <c r="B21" s="22"/>
      <c r="C21" s="2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2:15" ht="19.5" customHeight="1" x14ac:dyDescent="0.3">
      <c r="B22" s="22"/>
      <c r="C22" s="29" t="s">
        <v>22</v>
      </c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2"/>
    </row>
    <row r="23" spans="2:15" ht="19.5" customHeight="1" x14ac:dyDescent="0.3">
      <c r="B23" s="31"/>
      <c r="C23" s="32" t="s">
        <v>23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1"/>
    </row>
    <row r="24" spans="2:15" ht="19.5" customHeight="1" x14ac:dyDescent="0.3">
      <c r="B24" s="31"/>
      <c r="C24" s="32" t="s">
        <v>24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1"/>
    </row>
    <row r="25" spans="2:15" ht="19.5" customHeight="1" x14ac:dyDescent="0.3">
      <c r="B25" s="31"/>
      <c r="C25" s="32" t="s">
        <v>25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1"/>
    </row>
    <row r="26" spans="2:15" ht="19.5" customHeight="1" x14ac:dyDescent="0.3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1"/>
    </row>
    <row r="27" spans="2:15" ht="19.5" customHeight="1" x14ac:dyDescent="0.3"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</row>
    <row r="28" spans="2:15" ht="19.5" customHeight="1" x14ac:dyDescent="0.3"/>
    <row r="29" spans="2:15" ht="19.5" customHeight="1" x14ac:dyDescent="0.3"/>
    <row r="30" spans="2:15" ht="19.5" customHeight="1" x14ac:dyDescent="0.3"/>
    <row r="31" spans="2:15" ht="19.5" customHeight="1" x14ac:dyDescent="0.3"/>
    <row r="32" spans="2:15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</sheetData>
  <hyperlinks>
    <hyperlink ref="C20" r:id="rId1" xr:uid="{36836B6E-A19F-434C-A0E0-B0A9F595073F}"/>
  </hyperlinks>
  <pageMargins left="0.7" right="0.7" top="0.75" bottom="0.75" header="0.3" footer="0.3"/>
  <pageSetup scale="64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19"/>
  <sheetViews>
    <sheetView showGridLines="0" zoomScaleNormal="100" workbookViewId="0">
      <selection activeCell="E29" sqref="E29"/>
    </sheetView>
  </sheetViews>
  <sheetFormatPr defaultColWidth="9.1796875" defaultRowHeight="14.5" x14ac:dyDescent="0.4"/>
  <cols>
    <col min="1" max="1" width="9.1796875" style="1"/>
    <col min="2" max="2" width="4.26953125" style="1" customWidth="1"/>
    <col min="3" max="3" width="14.54296875" style="1" customWidth="1"/>
    <col min="4" max="4" width="20.453125" style="1" customWidth="1"/>
    <col min="5" max="5" width="12.1796875" style="1" customWidth="1"/>
    <col min="6" max="6" width="12.26953125" style="1" customWidth="1"/>
    <col min="7" max="7" width="12.453125" style="1" customWidth="1"/>
    <col min="8" max="8" width="11" style="1" customWidth="1"/>
    <col min="9" max="9" width="10.81640625" style="1" customWidth="1"/>
    <col min="10" max="10" width="11.7265625" style="1" customWidth="1"/>
    <col min="11" max="16384" width="9.1796875" style="1"/>
  </cols>
  <sheetData>
    <row r="2" spans="3:10" x14ac:dyDescent="0.4">
      <c r="C2" s="2" t="s">
        <v>16</v>
      </c>
      <c r="D2" s="3"/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26</v>
      </c>
    </row>
    <row r="3" spans="3:10" x14ac:dyDescent="0.4">
      <c r="C3" s="6" t="s">
        <v>0</v>
      </c>
      <c r="D3" s="6"/>
      <c r="E3" s="7">
        <v>82107.543682795702</v>
      </c>
      <c r="F3" s="7">
        <v>84570.76999327958</v>
      </c>
      <c r="G3" s="7">
        <v>87107.893093077975</v>
      </c>
      <c r="H3" s="7">
        <v>89721.129885870323</v>
      </c>
      <c r="I3" s="7">
        <v>92412.763782446433</v>
      </c>
      <c r="J3" s="7">
        <v>97545</v>
      </c>
    </row>
    <row r="4" spans="3:10" x14ac:dyDescent="0.4">
      <c r="C4" s="8" t="s">
        <v>1</v>
      </c>
      <c r="D4" s="8"/>
      <c r="E4" s="9">
        <v>31200.866599462366</v>
      </c>
      <c r="F4" s="9">
        <v>32136.89259744624</v>
      </c>
      <c r="G4" s="9">
        <v>32665.459909904239</v>
      </c>
      <c r="H4" s="9">
        <v>33196.81805777202</v>
      </c>
      <c r="I4" s="9">
        <v>33730.658780592945</v>
      </c>
      <c r="J4" s="9">
        <v>33730.658780592945</v>
      </c>
    </row>
    <row r="5" spans="3:10" x14ac:dyDescent="0.4">
      <c r="C5" s="10" t="s">
        <v>2</v>
      </c>
      <c r="D5" s="10"/>
      <c r="E5" s="11">
        <f t="shared" ref="E5:I5" si="0">E3-E4</f>
        <v>50906.677083333336</v>
      </c>
      <c r="F5" s="11">
        <f t="shared" si="0"/>
        <v>52433.87739583334</v>
      </c>
      <c r="G5" s="11">
        <f t="shared" si="0"/>
        <v>54442.433183173736</v>
      </c>
      <c r="H5" s="11">
        <f t="shared" si="0"/>
        <v>56524.311828098304</v>
      </c>
      <c r="I5" s="11">
        <f t="shared" si="0"/>
        <v>58682.105001853488</v>
      </c>
      <c r="J5" s="11">
        <f t="shared" ref="J5" si="1">J3-J4</f>
        <v>63814.341219407055</v>
      </c>
    </row>
    <row r="6" spans="3:10" x14ac:dyDescent="0.4">
      <c r="C6" s="12" t="s">
        <v>14</v>
      </c>
      <c r="D6" s="12"/>
      <c r="E6" s="13">
        <f t="shared" ref="E6:I6" si="2">E5/E3</f>
        <v>0.62</v>
      </c>
      <c r="F6" s="13">
        <f t="shared" si="2"/>
        <v>0.62</v>
      </c>
      <c r="G6" s="13">
        <f t="shared" si="2"/>
        <v>0.625</v>
      </c>
      <c r="H6" s="13">
        <f t="shared" si="2"/>
        <v>0.63</v>
      </c>
      <c r="I6" s="13">
        <f t="shared" si="2"/>
        <v>0.63500000000000001</v>
      </c>
      <c r="J6" s="13">
        <f t="shared" ref="J6" si="3">J5/J3</f>
        <v>0.65420412342413303</v>
      </c>
    </row>
    <row r="7" spans="3:10" x14ac:dyDescent="0.4">
      <c r="C7" s="12" t="s">
        <v>27</v>
      </c>
      <c r="D7" s="12"/>
      <c r="E7" s="13"/>
      <c r="F7" s="13"/>
      <c r="G7" s="13"/>
      <c r="H7" s="13"/>
      <c r="I7" s="12"/>
      <c r="J7" s="12"/>
    </row>
    <row r="8" spans="3:10" x14ac:dyDescent="0.4">
      <c r="C8" s="8" t="s">
        <v>7</v>
      </c>
      <c r="E8" s="14">
        <v>13137.206989247312</v>
      </c>
      <c r="F8" s="14">
        <v>13531.323198924732</v>
      </c>
      <c r="G8" s="14">
        <v>13937.262894892476</v>
      </c>
      <c r="H8" s="14">
        <v>14355.380781739252</v>
      </c>
      <c r="I8" s="14">
        <v>14786.04220519143</v>
      </c>
      <c r="J8" s="14">
        <v>15324</v>
      </c>
    </row>
    <row r="9" spans="3:10" x14ac:dyDescent="0.4">
      <c r="C9" s="1" t="s">
        <v>6</v>
      </c>
      <c r="E9" s="14">
        <v>7000</v>
      </c>
      <c r="F9" s="14">
        <v>7000</v>
      </c>
      <c r="G9" s="14">
        <v>7500</v>
      </c>
      <c r="H9" s="14">
        <v>8000</v>
      </c>
      <c r="I9" s="14">
        <v>8000</v>
      </c>
      <c r="J9" s="14">
        <v>8000</v>
      </c>
    </row>
    <row r="10" spans="3:10" x14ac:dyDescent="0.4">
      <c r="C10" s="10" t="s">
        <v>29</v>
      </c>
      <c r="D10" s="5"/>
      <c r="E10" s="11">
        <f t="shared" ref="E10:I10" si="4">E5-SUM(E8:E9)</f>
        <v>30769.470094086024</v>
      </c>
      <c r="F10" s="11">
        <f t="shared" si="4"/>
        <v>31902.554196908608</v>
      </c>
      <c r="G10" s="11">
        <f t="shared" si="4"/>
        <v>33005.170288281261</v>
      </c>
      <c r="H10" s="11">
        <f t="shared" si="4"/>
        <v>34168.931046359052</v>
      </c>
      <c r="I10" s="11">
        <f t="shared" si="4"/>
        <v>35896.06279666206</v>
      </c>
      <c r="J10" s="11">
        <f t="shared" ref="J10" si="5">J5-SUM(J8:J9)</f>
        <v>40490.341219407055</v>
      </c>
    </row>
    <row r="11" spans="3:10" x14ac:dyDescent="0.4">
      <c r="C11" s="12" t="s">
        <v>14</v>
      </c>
      <c r="D11" s="12"/>
      <c r="E11" s="13">
        <f>E10/E3</f>
        <v>0.37474595772779479</v>
      </c>
      <c r="F11" s="13">
        <f t="shared" ref="F11:I11" si="6">F10/F3</f>
        <v>0.37722908517261633</v>
      </c>
      <c r="G11" s="13">
        <f t="shared" si="6"/>
        <v>0.37889988055403917</v>
      </c>
      <c r="H11" s="13">
        <f t="shared" si="6"/>
        <v>0.3808348277582283</v>
      </c>
      <c r="I11" s="13">
        <f t="shared" si="6"/>
        <v>0.38843187160993042</v>
      </c>
      <c r="J11" s="13">
        <f t="shared" ref="J11" si="7">J10/J3</f>
        <v>0.41509396913636842</v>
      </c>
    </row>
    <row r="12" spans="3:10" x14ac:dyDescent="0.4">
      <c r="C12" s="15"/>
      <c r="D12" s="8"/>
      <c r="E12" s="16"/>
      <c r="F12" s="16"/>
      <c r="G12" s="16"/>
      <c r="H12" s="16"/>
      <c r="I12" s="16"/>
      <c r="J12" s="16"/>
    </row>
    <row r="13" spans="3:10" x14ac:dyDescent="0.4">
      <c r="C13" s="1" t="s">
        <v>3</v>
      </c>
      <c r="E13" s="14">
        <v>6400</v>
      </c>
      <c r="F13" s="14">
        <v>6515.8282426075275</v>
      </c>
      <c r="G13" s="14">
        <v>6650.3656839717733</v>
      </c>
      <c r="H13" s="14">
        <v>6714.0188366666671</v>
      </c>
      <c r="I13" s="14">
        <v>6806.7531475072583</v>
      </c>
      <c r="J13" s="14">
        <v>6806.7531475072583</v>
      </c>
    </row>
    <row r="14" spans="3:10" x14ac:dyDescent="0.4">
      <c r="C14" s="10" t="s">
        <v>28</v>
      </c>
      <c r="D14" s="5"/>
      <c r="E14" s="11">
        <f t="shared" ref="E14:I14" si="8">E10-E13</f>
        <v>24369.470094086024</v>
      </c>
      <c r="F14" s="11">
        <f t="shared" si="8"/>
        <v>25386.72595430108</v>
      </c>
      <c r="G14" s="11">
        <f t="shared" si="8"/>
        <v>26354.804604309487</v>
      </c>
      <c r="H14" s="11">
        <f t="shared" si="8"/>
        <v>27454.912209692386</v>
      </c>
      <c r="I14" s="11">
        <f t="shared" si="8"/>
        <v>29089.309649154802</v>
      </c>
      <c r="J14" s="11">
        <f t="shared" ref="J14" si="9">J10-J13</f>
        <v>33683.588071899794</v>
      </c>
    </row>
    <row r="15" spans="3:10" x14ac:dyDescent="0.4">
      <c r="C15" s="15"/>
      <c r="D15" s="8"/>
      <c r="E15" s="17"/>
      <c r="F15" s="17"/>
      <c r="G15" s="17"/>
      <c r="H15" s="17"/>
      <c r="I15" s="17"/>
      <c r="J15" s="17"/>
    </row>
    <row r="16" spans="3:10" x14ac:dyDescent="0.4">
      <c r="C16" s="8" t="s">
        <v>4</v>
      </c>
      <c r="D16" s="8"/>
      <c r="E16" s="9">
        <v>7050</v>
      </c>
      <c r="F16" s="9">
        <v>6450</v>
      </c>
      <c r="G16" s="9">
        <v>5837.664288203835</v>
      </c>
      <c r="H16" s="9">
        <v>5073.5618959230669</v>
      </c>
      <c r="I16" s="9">
        <v>3765.1712122221165</v>
      </c>
      <c r="J16" s="9">
        <v>3765.1712122221165</v>
      </c>
    </row>
    <row r="17" spans="3:10" x14ac:dyDescent="0.4">
      <c r="C17" s="8" t="s">
        <v>13</v>
      </c>
      <c r="D17" s="8"/>
      <c r="E17" s="14">
        <v>5195.8410282258073</v>
      </c>
      <c r="F17" s="14">
        <v>5681.0177862903238</v>
      </c>
      <c r="G17" s="14">
        <v>6155.1420948316954</v>
      </c>
      <c r="H17" s="14">
        <v>6714.4050941307951</v>
      </c>
      <c r="I17" s="14">
        <v>7597.2415310798051</v>
      </c>
      <c r="J17" s="14">
        <v>7597.2415310798051</v>
      </c>
    </row>
    <row r="18" spans="3:10" ht="15" thickBot="1" x14ac:dyDescent="0.45">
      <c r="C18" s="18" t="s">
        <v>5</v>
      </c>
      <c r="D18" s="18"/>
      <c r="E18" s="19">
        <f t="shared" ref="E18:I18" si="10">E14-E16-E17</f>
        <v>12123.629065860216</v>
      </c>
      <c r="F18" s="19">
        <f t="shared" si="10"/>
        <v>13255.708168010757</v>
      </c>
      <c r="G18" s="19">
        <f t="shared" si="10"/>
        <v>14361.998221273956</v>
      </c>
      <c r="H18" s="19">
        <f t="shared" si="10"/>
        <v>15666.945219638525</v>
      </c>
      <c r="I18" s="19">
        <f t="shared" si="10"/>
        <v>17726.896905852878</v>
      </c>
      <c r="J18" s="19">
        <f t="shared" ref="J18" si="11">J14-J16-J17</f>
        <v>22321.17532859787</v>
      </c>
    </row>
    <row r="19" spans="3:10" ht="15" thickTop="1" x14ac:dyDescent="0.4">
      <c r="C19" s="12" t="s">
        <v>15</v>
      </c>
      <c r="D19" s="12"/>
      <c r="E19" s="20">
        <f t="shared" ref="E19:J19" si="12">E18/E3</f>
        <v>0.14765548355334035</v>
      </c>
      <c r="F19" s="20">
        <f t="shared" si="12"/>
        <v>0.15674101310729607</v>
      </c>
      <c r="G19" s="20">
        <f t="shared" si="12"/>
        <v>0.16487596831124862</v>
      </c>
      <c r="H19" s="20">
        <f t="shared" si="12"/>
        <v>0.17461823362643389</v>
      </c>
      <c r="I19" s="20">
        <f t="shared" si="12"/>
        <v>0.19182303591292502</v>
      </c>
      <c r="J19" s="20">
        <f t="shared" si="12"/>
        <v>0.22882951795169276</v>
      </c>
    </row>
  </sheetData>
  <conditionalFormatting sqref="E2:I2">
    <cfRule type="containsText" dxfId="3" priority="5" operator="containsText" text="OK">
      <formula>NOT(ISERROR(SEARCH("OK",E2)))</formula>
    </cfRule>
    <cfRule type="containsText" dxfId="2" priority="6" operator="containsText" text="ERROR">
      <formula>NOT(ISERROR(SEARCH("ERROR",E2)))</formula>
    </cfRule>
  </conditionalFormatting>
  <conditionalFormatting sqref="J2">
    <cfRule type="containsText" dxfId="1" priority="1" operator="containsText" text="OK">
      <formula>NOT(ISERROR(SEARCH("OK",J2)))</formula>
    </cfRule>
    <cfRule type="containsText" dxfId="0" priority="2" operator="containsText" text="ERROR">
      <formula>NOT(ISERROR(SEARCH("ERROR",J2)))</formula>
    </cfRule>
  </conditionalFormatting>
  <pageMargins left="0.7" right="0.7" top="0.75" bottom="0.75" header="0.3" footer="0.3"/>
  <pageSetup scale="61" orientation="landscape" r:id="rId1"/>
  <ignoredErrors>
    <ignoredError sqref="E5:I19 J5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Profit Margin Calcs</vt:lpstr>
      <vt:lpstr>Cover Page</vt:lpstr>
      <vt:lpstr>Profit Margin</vt:lpstr>
      <vt:lpstr>'Cover Page'!Print_Area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2004-07-20T21:40:42Z</dcterms:created>
  <dcterms:modified xsi:type="dcterms:W3CDTF">2023-06-27T01:19:59Z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